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Procurement\BID DOCUMENTS\BIDS 2024\2024-29 - ITB - Waste Disposal &amp; Recycling\00 Solicitation\Addenda\"/>
    </mc:Choice>
  </mc:AlternateContent>
  <xr:revisionPtr revIDLastSave="0" documentId="13_ncr:1_{091FE3FF-36F2-497E-9087-6F2DCA4F4948}" xr6:coauthVersionLast="47" xr6:coauthVersionMax="47" xr10:uidLastSave="{00000000-0000-0000-0000-000000000000}"/>
  <workbookProtection workbookAlgorithmName="SHA-512" workbookHashValue="MeIF8S6xlecf5j6wuruyMJ4gYLsHXdN+Zrq/eY5WcuYy0yUKYctHu37UqYU8+UQrxzOtOf4Vg7R2iayEaNEVww==" workbookSaltValue="Q+jOSZ/nIoExzTpP54H7Zw==" workbookSpinCount="100000" lockStructure="1"/>
  <bookViews>
    <workbookView xWindow="-120" yWindow="-120" windowWidth="24240" windowHeight="13140" xr2:uid="{9016D1EF-C7B1-4061-85B8-835F11F209D7}"/>
  </bookViews>
  <sheets>
    <sheet name="Sheet1" sheetId="1" r:id="rId1"/>
  </sheets>
  <definedNames>
    <definedName name="_xlnm.Print_Area" localSheetId="0">Sheet1!$A$1:$K$21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K9" i="1" s="1"/>
  <c r="J10" i="1"/>
  <c r="J11" i="1"/>
  <c r="K11" i="1" s="1"/>
  <c r="J12" i="1"/>
  <c r="J13" i="1"/>
  <c r="J14" i="1"/>
  <c r="K14" i="1" s="1"/>
  <c r="J15" i="1"/>
  <c r="K15" i="1" s="1"/>
  <c r="J16" i="1"/>
  <c r="K16" i="1" s="1"/>
  <c r="J17" i="1"/>
  <c r="K17" i="1" s="1"/>
  <c r="J8" i="1"/>
  <c r="K8" i="1" s="1"/>
  <c r="K10" i="1"/>
  <c r="K12" i="1"/>
  <c r="K13" i="1"/>
  <c r="K18" i="1" l="1"/>
  <c r="J18" i="1"/>
</calcChain>
</file>

<file path=xl/sharedStrings.xml><?xml version="1.0" encoding="utf-8"?>
<sst xmlns="http://schemas.openxmlformats.org/spreadsheetml/2006/main" count="68" uniqueCount="49">
  <si>
    <t>Location</t>
  </si>
  <si>
    <t>Address</t>
  </si>
  <si>
    <t>Container Size</t>
  </si>
  <si>
    <t>Service Type</t>
  </si>
  <si>
    <t>5300 NW 102 Ave</t>
  </si>
  <si>
    <t>6 Yard Roll Out</t>
  </si>
  <si>
    <t>Waste</t>
  </si>
  <si>
    <t>3000 NW 87 Ave</t>
  </si>
  <si>
    <t>34 Yard Compactor</t>
  </si>
  <si>
    <t>11400 NW 82 St</t>
  </si>
  <si>
    <t>7650 NW 97 Ave</t>
  </si>
  <si>
    <t>8401 NW 53 Terr</t>
  </si>
  <si>
    <t>Recycling</t>
  </si>
  <si>
    <t>6100 NW 99 Ave</t>
  </si>
  <si>
    <t>3719 NW 97 Ave</t>
  </si>
  <si>
    <t>Weekly Service Frequency</t>
  </si>
  <si>
    <t>Cost per Pickup</t>
  </si>
  <si>
    <t>Container Quantity</t>
  </si>
  <si>
    <t>GRAND TOTAL COST</t>
  </si>
  <si>
    <t>1. Morgan Levy Park</t>
  </si>
  <si>
    <t>2. Doral Central Park</t>
  </si>
  <si>
    <t>3. Doral Cultural Center</t>
  </si>
  <si>
    <t>4. Doral Legacy Park</t>
  </si>
  <si>
    <t>5. Doral Glades Park</t>
  </si>
  <si>
    <t>6. Government Center</t>
  </si>
  <si>
    <t>7. Government Center</t>
  </si>
  <si>
    <t>8. Police Headquarters</t>
  </si>
  <si>
    <t>9. Police Headquarters</t>
  </si>
  <si>
    <t>10. Police Substation</t>
  </si>
  <si>
    <t>REVISED BID PRICE SHEET DATED 11-22-2024</t>
  </si>
  <si>
    <t>Other Charges*</t>
  </si>
  <si>
    <r>
      <rPr>
        <b/>
        <sz val="10"/>
        <color theme="1"/>
        <rFont val="Arial"/>
        <family val="2"/>
      </rPr>
      <t xml:space="preserve">*Other Charges:  </t>
    </r>
    <r>
      <rPr>
        <sz val="10"/>
        <color theme="1"/>
        <rFont val="Arial"/>
        <family val="2"/>
      </rPr>
      <t>Please list the cost breakdown and specific details on a separate page and include it with your submittal.</t>
    </r>
  </si>
  <si>
    <t>INVITATION TO BID 2024-29 SOLID WASTE DISPOSAL &amp; RECYCLING SERVICES (RE-BID)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</si>
  <si>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</si>
  <si>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</si>
  <si>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</si>
  <si>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</si>
  <si>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</si>
  <si>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</si>
  <si>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</si>
  <si>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</si>
  <si>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</si>
  <si>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</si>
  <si>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</si>
  <si>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Total Cost per Week For Pickups and Other Charges</t>
  </si>
  <si>
    <t>Weekly Charges</t>
  </si>
  <si>
    <t>Monthly Charges</t>
  </si>
  <si>
    <t>Annual Costs (Monthly Rental Charge Plus Total Cost per Week and Other Charges)</t>
  </si>
  <si>
    <t>Rental Charges per Month for Quantity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</si>
</sst>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3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27">
    <xf numFmtId="0" fontId="0" fillId="0" borderId="0" xfId="0"/>
    <xf numFmtId="0" fontId="5" fillId="0" borderId="0" xfId="0" applyFont="1"/>
    <xf numFmtId="0" fontId="9" fillId="0" borderId="0" xfId="1" applyFont="1" applyAlignment="1">
      <alignment horizontal="center"/>
    </xf>
    <xf numFmtId="0" fontId="5" fillId="2" borderId="4" xfId="0" applyFont="1" applyFill="1" applyBorder="1"/>
    <xf numFmtId="0" fontId="6" fillId="2" borderId="4" xfId="2" applyFont="1" applyFill="1" applyBorder="1" applyAlignment="1"/>
    <xf numFmtId="0" fontId="7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/>
    </xf>
    <xf numFmtId="0" fontId="7" fillId="2" borderId="4" xfId="3" applyFont="1" applyFill="1" applyBorder="1" applyAlignment="1">
      <alignment wrapText="1"/>
    </xf>
    <xf numFmtId="0" fontId="7" fillId="2" borderId="4" xfId="3" applyFont="1" applyFill="1" applyBorder="1" applyAlignment="1">
      <alignment horizontal="center" wrapText="1"/>
    </xf>
    <xf numFmtId="0" fontId="7" fillId="2" borderId="4" xfId="3" applyFont="1" applyFill="1" applyBorder="1" applyAlignment="1" applyProtection="1">
      <alignment horizontal="center" wrapText="1"/>
    </xf>
    <xf numFmtId="0" fontId="7" fillId="2" borderId="4" xfId="3" applyFont="1" applyFill="1" applyBorder="1" applyAlignment="1" applyProtection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Protection="1">
      <protection locked="0"/>
    </xf>
    <xf numFmtId="164" fontId="5" fillId="0" borderId="4" xfId="0" applyNumberFormat="1" applyFont="1" applyBorder="1"/>
    <xf numFmtId="164" fontId="8" fillId="0" borderId="4" xfId="4" applyNumberFormat="1" applyFont="1" applyBorder="1"/>
    <xf numFmtId="0" fontId="7" fillId="2" borderId="4" xfId="2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4" xfId="4" applyFont="1" applyBorder="1" applyAlignment="1" applyProtection="1">
      <alignment horizontal="left"/>
    </xf>
    <xf numFmtId="0" fontId="10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7" fillId="2" borderId="4" xfId="2" applyFont="1" applyFill="1" applyBorder="1" applyAlignment="1">
      <alignment horizontal="center" vertical="center"/>
    </xf>
  </cellXfs>
  <cellStyles count="5">
    <cellStyle name="Heading 1" xfId="2" builtinId="16"/>
    <cellStyle name="Heading 2" xfId="3" builtinId="17"/>
    <cellStyle name="Normal" xfId="0" builtinId="0"/>
    <cellStyle name="Title" xfId="1" builtinId="15"/>
    <cellStyle name="Total" xfId="4" builtinId="25"/>
  </cellStyles>
  <dxfs count="14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bottom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ck">
          <color theme="4" tint="0.499984740745262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>
          <fgColor indexed="64"/>
          <bgColor theme="3" tint="0.49998474074526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AC3D75-8706-4832-9AAA-87EC0E26F4D4}" name="Table1" displayName="Table1" ref="A7:K17" totalsRowShown="0" headerRowDxfId="13" dataDxfId="11" headerRowBorderDxfId="12" headerRowCellStyle="Heading 2">
  <autoFilter ref="A7:K17" xr:uid="{42AC3D75-8706-4832-9AAA-87EC0E26F4D4}"/>
  <tableColumns count="11">
    <tableColumn id="1" xr3:uid="{1EE14F6B-F1AD-4668-986A-60C1445A6097}" name="Column1" dataDxfId="10"/>
    <tableColumn id="2" xr3:uid="{4CD02D5B-369F-4383-A488-5D9800233865}" name="Column2" dataDxfId="9"/>
    <tableColumn id="3" xr3:uid="{D97545F9-F1F3-4388-98D9-E521604645FC}" name="Column3" dataDxfId="8"/>
    <tableColumn id="4" xr3:uid="{5596025C-F8D5-4DCB-B3F8-16F6468374B5}" name="Column4" dataDxfId="7"/>
    <tableColumn id="5" xr3:uid="{7A7D2952-44EE-41D8-AD5D-98E2B26103A9}" name="Column5" dataDxfId="6"/>
    <tableColumn id="6" xr3:uid="{B41C390F-F21A-411D-A3BA-1957D02CA0CA}" name="Column6" dataDxfId="5"/>
    <tableColumn id="7" xr3:uid="{8CF654F3-4D0B-40F0-86E8-04B3460E4ACF}" name="Column7" dataDxfId="4"/>
    <tableColumn id="8" xr3:uid="{1774009B-40F2-4EED-AEA8-8C655CA7E8C8}" name="Column8" dataDxfId="3"/>
    <tableColumn id="9" xr3:uid="{2F0617AD-D475-4E83-B9E8-414B98B4FC52}" name="Column9" dataDxfId="2"/>
    <tableColumn id="10" xr3:uid="{B2CB7384-E6F6-4CEE-BE4A-F48593747096}" name="Column10" dataDxfId="1">
      <calculatedColumnFormula>SUM(Table1[[#This Row],[Column8]]*Table1[[#This Row],[Column5]])*Table1[[#This Row],[Column4]]+Table1[[#This Row],[Column9]]</calculatedColumnFormula>
    </tableColumn>
    <tableColumn id="12" xr3:uid="{66D829C4-5786-4B13-A26A-1328AF1F4CE7}" name="Column11" dataDxfId="0">
      <calculatedColumnFormula>SUM(Table1[[#This Row],[Column7]]*12)+(Table1[[#This Row],[Column10]]*52)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131A-D349-4B7F-99BF-95F0E67644E9}">
  <dimension ref="A1:K20"/>
  <sheetViews>
    <sheetView tabSelected="1" zoomScaleNormal="100" workbookViewId="0">
      <selection activeCell="G8" sqref="G8:I17"/>
    </sheetView>
  </sheetViews>
  <sheetFormatPr defaultRowHeight="15" x14ac:dyDescent="0.25"/>
  <cols>
    <col min="1" max="1" width="19.85546875" customWidth="1"/>
    <col min="2" max="2" width="15.28515625" customWidth="1"/>
    <col min="3" max="3" width="14.42578125" customWidth="1"/>
    <col min="4" max="4" width="10" customWidth="1"/>
    <col min="5" max="5" width="11" customWidth="1"/>
    <col min="6" max="6" width="8.85546875" customWidth="1"/>
    <col min="7" max="7" width="10.140625" customWidth="1"/>
    <col min="8" max="8" width="7.85546875" customWidth="1"/>
    <col min="9" max="9" width="9.140625" customWidth="1"/>
    <col min="10" max="10" width="11.28515625" customWidth="1"/>
    <col min="11" max="11" width="14.5703125" customWidth="1"/>
  </cols>
  <sheetData>
    <row r="1" spans="1:11" ht="18" x14ac:dyDescent="0.2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5.25" customHeight="1" x14ac:dyDescent="0.25">
      <c r="A4" s="3"/>
      <c r="B4" s="3"/>
      <c r="C4" s="3"/>
      <c r="D4" s="4"/>
      <c r="E4" s="4"/>
      <c r="F4" s="4"/>
      <c r="G4" s="17" t="s">
        <v>46</v>
      </c>
      <c r="H4" s="26" t="s">
        <v>45</v>
      </c>
      <c r="I4" s="26"/>
      <c r="J4" s="4"/>
      <c r="K4" s="6"/>
    </row>
    <row r="5" spans="1:11" ht="79.5" customHeight="1" x14ac:dyDescent="0.25">
      <c r="A5" s="7" t="s">
        <v>0</v>
      </c>
      <c r="B5" s="7" t="s">
        <v>1</v>
      </c>
      <c r="C5" s="7" t="s">
        <v>2</v>
      </c>
      <c r="D5" s="7" t="s">
        <v>17</v>
      </c>
      <c r="E5" s="8" t="s">
        <v>15</v>
      </c>
      <c r="F5" s="8" t="s">
        <v>3</v>
      </c>
      <c r="G5" s="8" t="s">
        <v>48</v>
      </c>
      <c r="H5" s="8" t="s">
        <v>16</v>
      </c>
      <c r="I5" s="8" t="s">
        <v>30</v>
      </c>
      <c r="J5" s="7" t="s">
        <v>44</v>
      </c>
      <c r="K5" s="8" t="s">
        <v>47</v>
      </c>
    </row>
    <row r="6" spans="1:11" ht="83.25" hidden="1" customHeight="1" x14ac:dyDescent="0.25">
      <c r="A6" s="3"/>
      <c r="B6" s="3"/>
      <c r="C6" s="3"/>
      <c r="D6" s="4"/>
      <c r="E6" s="4"/>
      <c r="F6" s="4"/>
      <c r="G6" s="17"/>
      <c r="H6" s="5"/>
      <c r="I6" s="5"/>
      <c r="J6" s="4"/>
      <c r="K6" s="6"/>
    </row>
    <row r="7" spans="1:11" ht="26.25" hidden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8" t="s">
        <v>37</v>
      </c>
      <c r="F7" s="8" t="s">
        <v>38</v>
      </c>
      <c r="G7" s="9" t="s">
        <v>39</v>
      </c>
      <c r="H7" s="9" t="s">
        <v>40</v>
      </c>
      <c r="I7" s="9" t="s">
        <v>41</v>
      </c>
      <c r="J7" s="10" t="s">
        <v>42</v>
      </c>
      <c r="K7" s="9" t="s">
        <v>43</v>
      </c>
    </row>
    <row r="8" spans="1:11" s="22" customFormat="1" x14ac:dyDescent="0.2">
      <c r="A8" s="11" t="s">
        <v>19</v>
      </c>
      <c r="B8" s="11" t="s">
        <v>4</v>
      </c>
      <c r="C8" s="11" t="s">
        <v>5</v>
      </c>
      <c r="D8" s="12">
        <v>1</v>
      </c>
      <c r="E8" s="12">
        <v>3</v>
      </c>
      <c r="F8" s="11" t="s">
        <v>6</v>
      </c>
      <c r="G8" s="13"/>
      <c r="H8" s="14"/>
      <c r="I8" s="14"/>
      <c r="J8" s="15">
        <f>SUM(Table1[[#This Row],[Column8]]*Table1[[#This Row],[Column5]])*Table1[[#This Row],[Column4]]+Table1[[#This Row],[Column9]]</f>
        <v>0</v>
      </c>
      <c r="K8" s="15">
        <f>SUM(Table1[[#This Row],[Column7]]*12)+(Table1[[#This Row],[Column10]]*52)</f>
        <v>0</v>
      </c>
    </row>
    <row r="9" spans="1:11" ht="25.5" x14ac:dyDescent="0.25">
      <c r="A9" s="18" t="s">
        <v>20</v>
      </c>
      <c r="B9" s="18" t="s">
        <v>7</v>
      </c>
      <c r="C9" s="19" t="s">
        <v>8</v>
      </c>
      <c r="D9" s="20">
        <v>1</v>
      </c>
      <c r="E9" s="20">
        <v>1</v>
      </c>
      <c r="F9" s="18" t="s">
        <v>6</v>
      </c>
      <c r="G9" s="13"/>
      <c r="H9" s="14"/>
      <c r="I9" s="14"/>
      <c r="J9" s="21">
        <f>SUM(Table1[[#This Row],[Column8]]*Table1[[#This Row],[Column5]])*Table1[[#This Row],[Column4]]+Table1[[#This Row],[Column9]]</f>
        <v>0</v>
      </c>
      <c r="K9" s="21">
        <f>SUM(Table1[[#This Row],[Column7]]*12)+(Table1[[#This Row],[Column10]]*52)</f>
        <v>0</v>
      </c>
    </row>
    <row r="10" spans="1:11" x14ac:dyDescent="0.25">
      <c r="A10" s="11" t="s">
        <v>21</v>
      </c>
      <c r="B10" s="11" t="s">
        <v>7</v>
      </c>
      <c r="C10" s="11" t="s">
        <v>5</v>
      </c>
      <c r="D10" s="12">
        <v>1</v>
      </c>
      <c r="E10" s="12">
        <v>2</v>
      </c>
      <c r="F10" s="11" t="s">
        <v>6</v>
      </c>
      <c r="G10" s="13"/>
      <c r="H10" s="14"/>
      <c r="I10" s="14"/>
      <c r="J10" s="15">
        <f>SUM(Table1[[#This Row],[Column8]]*Table1[[#This Row],[Column5]])*Table1[[#This Row],[Column4]]+Table1[[#This Row],[Column9]]</f>
        <v>0</v>
      </c>
      <c r="K10" s="15">
        <f>SUM(Table1[[#This Row],[Column7]]*12)+(Table1[[#This Row],[Column10]]*52)</f>
        <v>0</v>
      </c>
    </row>
    <row r="11" spans="1:11" x14ac:dyDescent="0.25">
      <c r="A11" s="11" t="s">
        <v>22</v>
      </c>
      <c r="B11" s="11" t="s">
        <v>9</v>
      </c>
      <c r="C11" s="11" t="s">
        <v>5</v>
      </c>
      <c r="D11" s="12">
        <v>3</v>
      </c>
      <c r="E11" s="12">
        <v>3</v>
      </c>
      <c r="F11" s="11" t="s">
        <v>6</v>
      </c>
      <c r="G11" s="13"/>
      <c r="H11" s="14"/>
      <c r="I11" s="14"/>
      <c r="J11" s="15">
        <f>SUM(Table1[[#This Row],[Column8]]*Table1[[#This Row],[Column5]])*Table1[[#This Row],[Column4]]+Table1[[#This Row],[Column9]]</f>
        <v>0</v>
      </c>
      <c r="K11" s="15">
        <f>SUM(Table1[[#This Row],[Column7]]*12)+(Table1[[#This Row],[Column10]]*52)</f>
        <v>0</v>
      </c>
    </row>
    <row r="12" spans="1:11" x14ac:dyDescent="0.25">
      <c r="A12" s="11" t="s">
        <v>23</v>
      </c>
      <c r="B12" s="11" t="s">
        <v>10</v>
      </c>
      <c r="C12" s="11" t="s">
        <v>5</v>
      </c>
      <c r="D12" s="12">
        <v>1</v>
      </c>
      <c r="E12" s="12">
        <v>2</v>
      </c>
      <c r="F12" s="11" t="s">
        <v>6</v>
      </c>
      <c r="G12" s="13"/>
      <c r="H12" s="14"/>
      <c r="I12" s="14"/>
      <c r="J12" s="15">
        <f>SUM(Table1[[#This Row],[Column8]]*Table1[[#This Row],[Column5]])*Table1[[#This Row],[Column4]]+Table1[[#This Row],[Column9]]</f>
        <v>0</v>
      </c>
      <c r="K12" s="15">
        <f>SUM(Table1[[#This Row],[Column7]]*12)+(Table1[[#This Row],[Column10]]*52)</f>
        <v>0</v>
      </c>
    </row>
    <row r="13" spans="1:11" x14ac:dyDescent="0.25">
      <c r="A13" s="11" t="s">
        <v>24</v>
      </c>
      <c r="B13" s="11" t="s">
        <v>11</v>
      </c>
      <c r="C13" s="11" t="s">
        <v>5</v>
      </c>
      <c r="D13" s="12">
        <v>1</v>
      </c>
      <c r="E13" s="12">
        <v>3</v>
      </c>
      <c r="F13" s="11" t="s">
        <v>6</v>
      </c>
      <c r="G13" s="13"/>
      <c r="H13" s="14"/>
      <c r="I13" s="14"/>
      <c r="J13" s="15">
        <f>SUM(Table1[[#This Row],[Column8]]*Table1[[#This Row],[Column5]])*Table1[[#This Row],[Column4]]+Table1[[#This Row],[Column9]]</f>
        <v>0</v>
      </c>
      <c r="K13" s="15">
        <f>SUM(Table1[[#This Row],[Column7]]*12)+(Table1[[#This Row],[Column10]]*52)</f>
        <v>0</v>
      </c>
    </row>
    <row r="14" spans="1:11" x14ac:dyDescent="0.25">
      <c r="A14" s="11" t="s">
        <v>25</v>
      </c>
      <c r="B14" s="11" t="s">
        <v>11</v>
      </c>
      <c r="C14" s="11" t="s">
        <v>5</v>
      </c>
      <c r="D14" s="12">
        <v>1</v>
      </c>
      <c r="E14" s="12">
        <v>1</v>
      </c>
      <c r="F14" s="11" t="s">
        <v>12</v>
      </c>
      <c r="G14" s="13"/>
      <c r="H14" s="14"/>
      <c r="I14" s="14"/>
      <c r="J14" s="15">
        <f>SUM(Table1[[#This Row],[Column8]]*Table1[[#This Row],[Column5]])*Table1[[#This Row],[Column4]]+Table1[[#This Row],[Column9]]</f>
        <v>0</v>
      </c>
      <c r="K14" s="15">
        <f>SUM(Table1[[#This Row],[Column7]]*12)+(Table1[[#This Row],[Column10]]*52)</f>
        <v>0</v>
      </c>
    </row>
    <row r="15" spans="1:11" x14ac:dyDescent="0.25">
      <c r="A15" s="11" t="s">
        <v>26</v>
      </c>
      <c r="B15" s="11" t="s">
        <v>13</v>
      </c>
      <c r="C15" s="11" t="s">
        <v>5</v>
      </c>
      <c r="D15" s="12">
        <v>1</v>
      </c>
      <c r="E15" s="12">
        <v>3</v>
      </c>
      <c r="F15" s="11" t="s">
        <v>6</v>
      </c>
      <c r="G15" s="13"/>
      <c r="H15" s="14"/>
      <c r="I15" s="14"/>
      <c r="J15" s="15">
        <f>SUM(Table1[[#This Row],[Column8]]*Table1[[#This Row],[Column5]])*Table1[[#This Row],[Column4]]+Table1[[#This Row],[Column9]]</f>
        <v>0</v>
      </c>
      <c r="K15" s="15">
        <f>SUM(Table1[[#This Row],[Column7]]*12)+(Table1[[#This Row],[Column10]]*52)</f>
        <v>0</v>
      </c>
    </row>
    <row r="16" spans="1:11" x14ac:dyDescent="0.25">
      <c r="A16" s="11" t="s">
        <v>27</v>
      </c>
      <c r="B16" s="11" t="s">
        <v>13</v>
      </c>
      <c r="C16" s="11" t="s">
        <v>5</v>
      </c>
      <c r="D16" s="12">
        <v>1</v>
      </c>
      <c r="E16" s="12">
        <v>1</v>
      </c>
      <c r="F16" s="11" t="s">
        <v>12</v>
      </c>
      <c r="G16" s="13"/>
      <c r="H16" s="14"/>
      <c r="I16" s="14"/>
      <c r="J16" s="15">
        <f>SUM(Table1[[#This Row],[Column8]]*Table1[[#This Row],[Column5]])*Table1[[#This Row],[Column4]]+Table1[[#This Row],[Column9]]</f>
        <v>0</v>
      </c>
      <c r="K16" s="15">
        <f>SUM(Table1[[#This Row],[Column7]]*12)+(Table1[[#This Row],[Column10]]*52)</f>
        <v>0</v>
      </c>
    </row>
    <row r="17" spans="1:11" x14ac:dyDescent="0.25">
      <c r="A17" s="11" t="s">
        <v>28</v>
      </c>
      <c r="B17" s="11" t="s">
        <v>14</v>
      </c>
      <c r="C17" s="11" t="s">
        <v>5</v>
      </c>
      <c r="D17" s="12">
        <v>1</v>
      </c>
      <c r="E17" s="12">
        <v>2</v>
      </c>
      <c r="F17" s="11" t="s">
        <v>6</v>
      </c>
      <c r="G17" s="13"/>
      <c r="H17" s="14"/>
      <c r="I17" s="14"/>
      <c r="J17" s="15">
        <f>SUM(Table1[[#This Row],[Column8]]*Table1[[#This Row],[Column5]])*Table1[[#This Row],[Column4]]+Table1[[#This Row],[Column9]]</f>
        <v>0</v>
      </c>
      <c r="K17" s="15">
        <f>SUM(Table1[[#This Row],[Column7]]*12)+(Table1[[#This Row],[Column10]]*52)</f>
        <v>0</v>
      </c>
    </row>
    <row r="18" spans="1:11" x14ac:dyDescent="0.25">
      <c r="A18" s="23" t="s">
        <v>18</v>
      </c>
      <c r="B18" s="23"/>
      <c r="C18" s="23"/>
      <c r="D18" s="23"/>
      <c r="E18" s="23"/>
      <c r="F18" s="23"/>
      <c r="G18" s="23"/>
      <c r="H18" s="23"/>
      <c r="I18" s="23"/>
      <c r="J18" s="16">
        <f>SUM(J8:J17)</f>
        <v>0</v>
      </c>
      <c r="K18" s="16">
        <f>SUM(K8:K17)</f>
        <v>0</v>
      </c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31</v>
      </c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sheetProtection algorithmName="SHA-512" hashValue="ef8iXu3Ep+Qiok4NDsp1tG03V2x3/GyOH5H9MmfRGREkj6Z/6u9wThCogNyrrt1nQ92SqB4gcP87xROxmX4Eyw==" saltValue="uTzKjdum+TUwa++1c2OEHQ==" spinCount="100000" sheet="1" objects="1" scenarios="1"/>
  <mergeCells count="4">
    <mergeCell ref="A18:I18"/>
    <mergeCell ref="A1:K1"/>
    <mergeCell ref="A2:K2"/>
    <mergeCell ref="H4:I4"/>
  </mergeCells>
  <printOptions gridLines="1"/>
  <pageMargins left="0.2" right="0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Phillips (PM)</dc:creator>
  <cp:lastModifiedBy>Cheryl Olson (PM)</cp:lastModifiedBy>
  <cp:lastPrinted>2024-11-22T17:13:05Z</cp:lastPrinted>
  <dcterms:created xsi:type="dcterms:W3CDTF">2024-11-20T13:54:30Z</dcterms:created>
  <dcterms:modified xsi:type="dcterms:W3CDTF">2024-11-22T17:53:06Z</dcterms:modified>
</cp:coreProperties>
</file>